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60" windowWidth="18195" windowHeight="10365" activeTab="4"/>
  </bookViews>
  <sheets>
    <sheet name="Титульный лист" sheetId="7" r:id="rId1"/>
    <sheet name="I - фин.обеспечение" sheetId="8" r:id="rId2"/>
    <sheet name="II - Достижение объёма" sheetId="9" r:id="rId3"/>
    <sheet name="III - Оценка эффективности" sheetId="10" r:id="rId4"/>
    <sheet name="IV - Достижение качества" sheetId="11" r:id="rId5"/>
  </sheets>
  <calcPr calcId="125725"/>
</workbook>
</file>

<file path=xl/calcChain.xml><?xml version="1.0" encoding="utf-8"?>
<calcChain xmlns="http://schemas.openxmlformats.org/spreadsheetml/2006/main">
  <c r="L20" i="9"/>
  <c r="L17"/>
  <c r="L14"/>
  <c r="L11"/>
  <c r="L6"/>
  <c r="L7"/>
  <c r="D6" i="10"/>
  <c r="E6" s="1"/>
  <c r="K23" i="9"/>
  <c r="L23" s="1"/>
  <c r="E7" i="8"/>
  <c r="F7"/>
  <c r="P29" i="9"/>
  <c r="Q29"/>
  <c r="R29"/>
  <c r="K28" l="1"/>
</calcChain>
</file>

<file path=xl/sharedStrings.xml><?xml version="1.0" encoding="utf-8"?>
<sst xmlns="http://schemas.openxmlformats.org/spreadsheetml/2006/main" count="288" uniqueCount="138">
  <si>
    <t>УТВЕРЖДАЮ</t>
  </si>
  <si>
    <t>№ п/п</t>
  </si>
  <si>
    <t>1.1</t>
  </si>
  <si>
    <t>Показатель качества № 1</t>
  </si>
  <si>
    <t>х</t>
  </si>
  <si>
    <t>h+1</t>
  </si>
  <si>
    <t>Государственное задание</t>
  </si>
  <si>
    <t>1</t>
  </si>
  <si>
    <t>(наименование государственного учреждения Тверской области)</t>
  </si>
  <si>
    <t>Государственные услуги, ВСЕГО</t>
  </si>
  <si>
    <t>СОГЛАСОВАНО</t>
  </si>
  <si>
    <t xml:space="preserve">______________________________________________________
</t>
  </si>
  <si>
    <t>2</t>
  </si>
  <si>
    <t>Весовой коэффициент</t>
  </si>
  <si>
    <t>норм затр х план объем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</si>
  <si>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</si>
  <si>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</si>
  <si>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</si>
  <si>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</si>
  <si>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</si>
  <si>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</si>
  <si>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</si>
  <si>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</si>
  <si>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</si>
  <si>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</si>
  <si>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 xml:space="preserve">Часть IV. Достижение показателей качества государственной услуги (работы) </t>
  </si>
  <si>
    <t xml:space="preserve">Часть I. Финансовое обеспечение выполнения государственного задания </t>
  </si>
  <si>
    <t>Характеристика причин отклонения индекса освоения финансовых средств от 1</t>
  </si>
  <si>
    <t xml:space="preserve">Наименование показателей  качества государственной услуги (работы) </t>
  </si>
  <si>
    <t xml:space="preserve">Единица измерения  показателей  качества государственной услуги (работы) </t>
  </si>
  <si>
    <t>Индекс освоения финансовых средств,
(гр.6 = гр.5 / гр.2+гр.3+гр.4)</t>
  </si>
  <si>
    <t>Допустимое (возможное) отклонение показателя качества государственной услуги (работы)</t>
  </si>
  <si>
    <t>Наименование показателя государственной услуги, наименование работы</t>
  </si>
  <si>
    <t>Характеристика причин отклонения показателя качества государственной услуги (работы) от нормативного значения</t>
  </si>
  <si>
    <t>Уникальный номер реестровой записи  ведомственного перечня государственных услуг (работ)</t>
  </si>
  <si>
    <t>Наименование государственной услуги (работы) с указанием характеристик (содержание услуги (работы), условия оказания (выполнения) услуги (работы))</t>
  </si>
  <si>
    <t>Сумма субсидии
 на финансовое обеспечение выполнения государственного задания, перечисленная на лицевой счет государственного учреждения Тверской области 
за отчетный период (без учета остатков предыдущих периодов) за отчётный финансовый год, 
руб.</t>
  </si>
  <si>
    <t>Объем доходов
 от оказания государственным учреждением Тверской области государственных услуг (выполнения работ) за плату для физических и (или) юридических лиц в пределах государственного задания за отчётный финансовый год, руб.</t>
  </si>
  <si>
    <t>Разрешенный к использованию остаток субсидии на выполнение государственного задания за отчётный финансовый год, руб.</t>
  </si>
  <si>
    <t>Кассовый расход государственного учреждения Тверской области на оказание государственных услуг (выполнение работ) 
(в том числе за счет остатков субсидии предыдущих периодов) за отчётный финансовый год, руб.</t>
  </si>
  <si>
    <t>Единица измерения показателя  государствен-ной услуги, выполнения работы</t>
  </si>
  <si>
    <t>Затраты на оказание государственной услуги (выполнения работы) согласно государствен-ному заданию (без учета затрат на содержание государствен-ного имущества Тверской области)</t>
  </si>
  <si>
    <t xml:space="preserve">Часть III. Оценка финансово-экономической эффективности реализации государственного задания </t>
  </si>
  <si>
    <t>11</t>
  </si>
  <si>
    <t xml:space="preserve">Приложение 5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здравоохранения Тверской области
</t>
  </si>
  <si>
    <r>
      <t xml:space="preserve">______________________________________________________
</t>
    </r>
    <r>
      <rPr>
        <vertAlign val="superscript"/>
        <sz val="16"/>
        <color indexed="8"/>
        <rFont val="Times New Roman"/>
        <family val="1"/>
        <charset val="204"/>
      </rPr>
      <t>Тверской области, осуществляющего функции и полномочия учредителя государственного</t>
    </r>
  </si>
  <si>
    <r>
      <t xml:space="preserve">______________________________________________________
</t>
    </r>
    <r>
      <rPr>
        <vertAlign val="superscript"/>
        <sz val="16"/>
        <color indexed="8"/>
        <rFont val="Times New Roman"/>
        <family val="1"/>
        <charset val="204"/>
      </rPr>
      <t>учреждения Тверской области</t>
    </r>
  </si>
  <si>
    <r>
      <rPr>
        <sz val="16"/>
        <color indexed="8"/>
        <rFont val="Times New Roman"/>
        <family val="1"/>
        <charset val="204"/>
      </rPr>
      <t xml:space="preserve">«____»__________________20___ г.
                      </t>
    </r>
    <r>
      <rPr>
        <vertAlign val="superscript"/>
        <sz val="16"/>
        <color indexed="8"/>
        <rFont val="Times New Roman"/>
        <family val="1"/>
        <charset val="204"/>
      </rPr>
      <t xml:space="preserve">  (дата)</t>
    </r>
  </si>
  <si>
    <t>Годовое значение показателя объема  государствен-ной услуги, предусмот-ренное государствен-ным заданием, отметка о выполнении работы</t>
  </si>
  <si>
    <t>Фактическое значение показателя объема  государствен-ной услуги (отметка о выполнении работы) , достигнутое в отчетном периоде</t>
  </si>
  <si>
    <t>Часть II. Достижение показателей объема государственных услуг, выполнения работ</t>
  </si>
  <si>
    <t>Итоговое выполнение государствен-ного задания с учетом веса показателя объема государствен-ных услуг, выполнения работ</t>
  </si>
  <si>
    <t xml:space="preserve">Индекс достижения годового значения показателя объема, предусмотренного государственным заданием, 
 %
</t>
  </si>
  <si>
    <t xml:space="preserve">Индекс достижения годового значения показателя объема, предусмотренного государственным заданием, с учетом веса
 %
</t>
  </si>
  <si>
    <t>Характерис-тика причин отклонения показателя объема государствен-ных услуг, выполнения работ от запланирован-ного значения</t>
  </si>
  <si>
    <t>Индекс достижения показателей объема государственных услуг, выполнения работ  в отчетном периоде</t>
  </si>
  <si>
    <t>Индекс освоения объема субсидии на финансовое обеспечение выполнения государственного задания в отчетном периоде</t>
  </si>
  <si>
    <t xml:space="preserve">Критерий финансово-экономической эффективности реализации государственного задания в отчетном периоде, 
гр.3 = гр.1 / гр.2  </t>
  </si>
  <si>
    <t>Нормативное значение показателя качества государственной услуги (работы), предусмотренное государственным заданием на отчетный период</t>
  </si>
  <si>
    <t>Фактическое значение показателя качества государственной услуги (работы), достигнутое в отчетном периоде</t>
  </si>
  <si>
    <t>Индекс достижения планового значения показателей качества государственной услуги (работы)  в отчетном периоде,
гр.6 = гр.5 / гр.4</t>
  </si>
  <si>
    <t xml:space="preserve">Отчет о выполнении государственного задания 
</t>
  </si>
  <si>
    <t>8</t>
  </si>
  <si>
    <t>Индекс достижения показателей объема государствен-ной услуги, выполнения работы (7/6)</t>
  </si>
  <si>
    <t>10</t>
  </si>
  <si>
    <t>Вес показателя в общем объеме государствен-ных услуг (работ) в рамках государствен-ного задания (9/∑9)</t>
  </si>
  <si>
    <t>ГБУК ТО "Тверской областной Дом народного творчества"</t>
  </si>
  <si>
    <t>07016000000000001006101</t>
  </si>
  <si>
    <t>Публичный показ музейных предметов, музейный коллекций (в стационарных условиях)</t>
  </si>
  <si>
    <t>человек</t>
  </si>
  <si>
    <t>число посетителей</t>
  </si>
  <si>
    <t>%</t>
  </si>
  <si>
    <t xml:space="preserve">Процент потребителей, удовлетворенных качеством услуг </t>
  </si>
  <si>
    <t xml:space="preserve">Количество обоснованных жалоб потребителей </t>
  </si>
  <si>
    <t xml:space="preserve">  +/-20%</t>
  </si>
  <si>
    <t>Показатель качества № 2</t>
  </si>
  <si>
    <t>единиц</t>
  </si>
  <si>
    <t>1.2</t>
  </si>
  <si>
    <t>2.</t>
  </si>
  <si>
    <t>07021100000000000008101</t>
  </si>
  <si>
    <t>Выявление, изучение, сохранение, развитие и популяризация объектов культурного наследия народов Росийской Федерации в области традиционной народной культуры</t>
  </si>
  <si>
    <t>2.1</t>
  </si>
  <si>
    <t>Количество объектов нематериального культурного наследия, внесенных в каталог</t>
  </si>
  <si>
    <t>2.2.</t>
  </si>
  <si>
    <t>Количество разработанных методических программ в установленной сфере деятельн6ости, количество подготовленных к изданию научных трудов, методической литературы, фольклорных материалов, репертуарных сборников, сборников сценариев, иной литературы</t>
  </si>
  <si>
    <t>2.3.</t>
  </si>
  <si>
    <t>Показтель качества № 3</t>
  </si>
  <si>
    <t>Количество проведенных исследований по нематериальн6ому культурному наследию, экспедиций</t>
  </si>
  <si>
    <t>3.</t>
  </si>
  <si>
    <t>14010100600200000007101</t>
  </si>
  <si>
    <t>Организация мероприятий (конкурсы, смотры, в России (за исключением Москвы и Санкт-Петербурга)</t>
  </si>
  <si>
    <t>3.1.</t>
  </si>
  <si>
    <t>Количество проведенных мероприятий</t>
  </si>
  <si>
    <t>штука</t>
  </si>
  <si>
    <t>3.2.</t>
  </si>
  <si>
    <t>Количество участников</t>
  </si>
  <si>
    <t>3.3.</t>
  </si>
  <si>
    <t>Показатель качества № 3</t>
  </si>
  <si>
    <t>Процент потребителей, удовлетворенных качеством и доступностью услуг</t>
  </si>
  <si>
    <t>4.</t>
  </si>
  <si>
    <t>14010100200100000003101</t>
  </si>
  <si>
    <t>Организация мероприятий (выставки, по месту расположения организации)</t>
  </si>
  <si>
    <t>4.1.</t>
  </si>
  <si>
    <t>4.2.</t>
  </si>
  <si>
    <t>5.</t>
  </si>
  <si>
    <t>14010100500200000008101</t>
  </si>
  <si>
    <t>Организация мероприятий (фестивали в России (за исключением Москвы и Санкт-Петербурга)</t>
  </si>
  <si>
    <t>5.1.</t>
  </si>
  <si>
    <t>6.</t>
  </si>
  <si>
    <t>14010100100100000004101</t>
  </si>
  <si>
    <t>Организация мероприятий (конференции, семинары, по месту расположения организации)</t>
  </si>
  <si>
    <t>6.1.</t>
  </si>
  <si>
    <t>6.2.</t>
  </si>
  <si>
    <t>6.3.</t>
  </si>
  <si>
    <t>5.2.</t>
  </si>
  <si>
    <t>5.3.</t>
  </si>
  <si>
    <t>7.</t>
  </si>
  <si>
    <t>07025100000000000004101</t>
  </si>
  <si>
    <t>Организация деятельности клубных формирований и формирований самодеятельного народного творчества</t>
  </si>
  <si>
    <t>7.1.</t>
  </si>
  <si>
    <t>7.2.</t>
  </si>
  <si>
    <t>Количество клубных формированицй и формирований самодеятельного народного творчества</t>
  </si>
  <si>
    <t>Количество участников клубных формирований самодетяльного народного творчества</t>
  </si>
  <si>
    <t>Показатель  будет выполнен полностью в конце года</t>
  </si>
  <si>
    <t>Показатель выполнен полностью</t>
  </si>
  <si>
    <t>число единиц</t>
  </si>
  <si>
    <t>Показатель  выполнен полностью</t>
  </si>
  <si>
    <t>(1 полугодие 2016 года)</t>
  </si>
  <si>
    <t xml:space="preserve">за отчетный период с 01.01.2016 г. по 30.06.2016 г. </t>
  </si>
  <si>
    <t>2529</t>
  </si>
  <si>
    <t>0,281</t>
  </si>
  <si>
    <t>Денежные средства на лицевом счете учреждения для выплаты заработной платы сотрудникам учреждения за 2 половину июня</t>
  </si>
  <si>
    <t>0,85</t>
  </si>
  <si>
    <r>
      <rPr>
        <sz val="14"/>
        <color theme="1"/>
        <rFont val="Times New Roman"/>
        <family val="1"/>
        <charset val="204"/>
      </rPr>
      <t>Директор ГБУК ТО "Тверской областной Дом народного творчества"</t>
    </r>
    <r>
      <rPr>
        <sz val="16"/>
        <color theme="1"/>
        <rFont val="Times New Roman"/>
        <family val="1"/>
        <charset val="204"/>
      </rPr>
      <t xml:space="preserve">
</t>
    </r>
    <r>
      <rPr>
        <vertAlign val="superscript"/>
        <sz val="16"/>
        <color indexed="8"/>
        <rFont val="Times New Roman"/>
        <family val="1"/>
        <charset val="204"/>
      </rPr>
      <t>наименование должности руководителя государственного учреждения Тверской области</t>
    </r>
  </si>
  <si>
    <r>
      <rPr>
        <sz val="14"/>
        <color indexed="8"/>
        <rFont val="Times New Roman"/>
        <family val="1"/>
        <charset val="204"/>
      </rPr>
      <t>«12 » июля 2016 г.</t>
    </r>
    <r>
      <rPr>
        <sz val="16"/>
        <color indexed="8"/>
        <rFont val="Times New Roman"/>
        <family val="1"/>
        <charset val="204"/>
      </rPr>
      <t xml:space="preserve">
                      </t>
    </r>
    <r>
      <rPr>
        <vertAlign val="superscript"/>
        <sz val="16"/>
        <color indexed="8"/>
        <rFont val="Times New Roman"/>
        <family val="1"/>
        <charset val="204"/>
      </rPr>
      <t xml:space="preserve">  (дата)</t>
    </r>
  </si>
  <si>
    <r>
      <t>_____________________</t>
    </r>
    <r>
      <rPr>
        <sz val="14"/>
        <color theme="1"/>
        <rFont val="Times New Roman"/>
        <family val="1"/>
        <charset val="204"/>
      </rPr>
      <t>Е.Г. Марина</t>
    </r>
    <r>
      <rPr>
        <sz val="16"/>
        <color theme="1"/>
        <rFont val="Times New Roman"/>
        <family val="1"/>
        <charset val="204"/>
      </rPr>
      <t xml:space="preserve">
</t>
    </r>
    <r>
      <rPr>
        <vertAlign val="superscript"/>
        <sz val="16"/>
        <color indexed="8"/>
        <rFont val="Times New Roman"/>
        <family val="1"/>
        <charset val="204"/>
      </rPr>
      <t xml:space="preserve">            Подпись                                              расшифровка подписи</t>
    </r>
  </si>
  <si>
    <r>
      <t xml:space="preserve">Временно исполняющий обязанности председателя Комитета по делам культуры Тверской области
</t>
    </r>
    <r>
      <rPr>
        <vertAlign val="superscript"/>
        <sz val="16"/>
        <color indexed="8"/>
        <rFont val="Times New Roman"/>
        <family val="1"/>
        <charset val="204"/>
      </rPr>
      <t>Наименование должности руководителя исполнительного органа государственной власти</t>
    </r>
  </si>
  <si>
    <r>
      <t xml:space="preserve">____________________________Е.В. Гулько________________
</t>
    </r>
    <r>
      <rPr>
        <vertAlign val="superscript"/>
        <sz val="16"/>
        <color indexed="8"/>
        <rFont val="Times New Roman"/>
        <family val="1"/>
        <charset val="204"/>
      </rPr>
      <t xml:space="preserve">            Подпись                                              расшифровка подписи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</si>
</sst>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vertAlign val="superscript"/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1">
    <xf numFmtId="0" fontId="0" fillId="0" borderId="0" xfId="0"/>
    <xf numFmtId="0" fontId="7" fillId="0" borderId="0" xfId="0" applyFont="1"/>
    <xf numFmtId="49" fontId="7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/>
    <xf numFmtId="0" fontId="8" fillId="0" borderId="0" xfId="0" applyFont="1"/>
    <xf numFmtId="49" fontId="8" fillId="0" borderId="0" xfId="0" applyNumberFormat="1" applyFont="1"/>
    <xf numFmtId="49" fontId="9" fillId="0" borderId="0" xfId="0" applyNumberFormat="1" applyFont="1"/>
    <xf numFmtId="0" fontId="9" fillId="0" borderId="0" xfId="0" applyFont="1"/>
    <xf numFmtId="0" fontId="10" fillId="0" borderId="0" xfId="0" applyFont="1"/>
    <xf numFmtId="49" fontId="10" fillId="0" borderId="0" xfId="0" applyNumberFormat="1" applyFont="1"/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2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/>
    <xf numFmtId="0" fontId="8" fillId="0" borderId="1" xfId="0" applyFont="1" applyBorder="1"/>
    <xf numFmtId="0" fontId="8" fillId="2" borderId="1" xfId="0" applyFont="1" applyFill="1" applyBorder="1"/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9" fontId="8" fillId="2" borderId="1" xfId="1" applyFont="1" applyFill="1" applyBorder="1"/>
    <xf numFmtId="9" fontId="8" fillId="2" borderId="0" xfId="1" applyFont="1" applyFill="1"/>
    <xf numFmtId="0" fontId="1" fillId="0" borderId="0" xfId="0" applyFont="1" applyFill="1" applyBorder="1" applyAlignment="1">
      <alignment horizontal="center" vertical="center" wrapText="1"/>
    </xf>
    <xf numFmtId="43" fontId="8" fillId="0" borderId="0" xfId="2" applyFont="1"/>
    <xf numFmtId="9" fontId="8" fillId="0" borderId="0" xfId="0" applyNumberFormat="1" applyFont="1"/>
    <xf numFmtId="2" fontId="8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10" fillId="0" borderId="0" xfId="0" applyFont="1" applyFill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9" fillId="0" borderId="0" xfId="0" applyFont="1" applyAlignment="1"/>
    <xf numFmtId="0" fontId="10" fillId="2" borderId="0" xfId="0" applyFont="1" applyFill="1"/>
    <xf numFmtId="49" fontId="10" fillId="2" borderId="0" xfId="0" applyNumberFormat="1" applyFont="1" applyFill="1"/>
    <xf numFmtId="0" fontId="9" fillId="0" borderId="0" xfId="0" applyFont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vertical="center" wrapText="1"/>
    </xf>
    <xf numFmtId="164" fontId="13" fillId="0" borderId="12" xfId="0" applyNumberFormat="1" applyFont="1" applyFill="1" applyBorder="1" applyAlignment="1">
      <alignment vertical="center" wrapText="1"/>
    </xf>
    <xf numFmtId="164" fontId="13" fillId="0" borderId="4" xfId="0" applyNumberFormat="1" applyFont="1" applyFill="1" applyBorder="1" applyAlignment="1">
      <alignment vertical="center" wrapText="1"/>
    </xf>
    <xf numFmtId="164" fontId="13" fillId="0" borderId="13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49" fontId="10" fillId="0" borderId="0" xfId="0" applyNumberFormat="1" applyFont="1" applyFill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2" fillId="0" borderId="0" xfId="0" applyFont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3" fillId="2" borderId="1" xfId="1" applyNumberFormat="1" applyFont="1" applyFill="1" applyBorder="1" applyAlignment="1">
      <alignment horizontal="center" vertical="top" wrapText="1"/>
    </xf>
    <xf numFmtId="49" fontId="13" fillId="2" borderId="2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0" fillId="2" borderId="0" xfId="0" applyFont="1" applyFill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9" fontId="0" fillId="2" borderId="1" xfId="1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9" fontId="0" fillId="2" borderId="0" xfId="1" applyFont="1" applyFill="1" applyAlignment="1">
      <alignment wrapText="1"/>
    </xf>
    <xf numFmtId="0" fontId="13" fillId="0" borderId="0" xfId="0" applyFont="1" applyAlignment="1">
      <alignment vertical="top" wrapText="1"/>
    </xf>
    <xf numFmtId="49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/>
    <xf numFmtId="49" fontId="13" fillId="0" borderId="1" xfId="1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2" borderId="0" xfId="0" applyFont="1" applyFill="1" applyAlignment="1">
      <alignment horizontal="left" wrapText="1"/>
    </xf>
    <xf numFmtId="0" fontId="9" fillId="0" borderId="0" xfId="0" applyFont="1" applyAlignment="1">
      <alignment horizontal="justify" vertical="top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9" fontId="2" fillId="2" borderId="1" xfId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9" fontId="13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="66" zoomScaleNormal="85" zoomScaleSheetLayoutView="66" workbookViewId="0">
      <selection activeCell="F8" sqref="F8"/>
    </sheetView>
  </sheetViews>
  <sheetFormatPr defaultColWidth="8.85546875" defaultRowHeight="21"/>
  <cols>
    <col min="1" max="1" width="9.28515625" style="12" customWidth="1"/>
    <col min="2" max="2" width="33.140625" style="11" customWidth="1"/>
    <col min="3" max="3" width="28.7109375" style="11" customWidth="1"/>
    <col min="4" max="4" width="16.28515625" style="11" customWidth="1"/>
    <col min="5" max="5" width="11.85546875" style="11" customWidth="1"/>
    <col min="6" max="6" width="20.7109375" style="11" customWidth="1"/>
    <col min="7" max="7" width="10.85546875" style="11" customWidth="1"/>
    <col min="8" max="8" width="20.7109375" style="11" customWidth="1"/>
    <col min="9" max="9" width="24.140625" style="11" customWidth="1"/>
    <col min="10" max="10" width="8.85546875" style="11"/>
    <col min="11" max="11" width="7.140625" style="11" customWidth="1"/>
    <col min="12" max="16384" width="8.85546875" style="11"/>
  </cols>
  <sheetData>
    <row r="1" spans="1:13" s="10" customFormat="1" ht="177.6" customHeight="1">
      <c r="A1" s="9"/>
      <c r="G1" s="139" t="s">
        <v>44</v>
      </c>
      <c r="H1" s="139"/>
      <c r="I1" s="139"/>
    </row>
    <row r="2" spans="1:13" s="10" customFormat="1" ht="20.25">
      <c r="A2" s="9"/>
      <c r="G2" s="45"/>
      <c r="H2" s="46"/>
      <c r="I2" s="46"/>
    </row>
    <row r="3" spans="1:13" s="10" customFormat="1" ht="20.25">
      <c r="A3" s="9"/>
      <c r="G3" s="45"/>
      <c r="H3" s="46"/>
      <c r="I3" s="46"/>
    </row>
    <row r="4" spans="1:13" s="10" customFormat="1" ht="20.25">
      <c r="A4" s="138" t="s">
        <v>10</v>
      </c>
      <c r="B4" s="138"/>
      <c r="C4" s="138"/>
      <c r="D4" s="47"/>
      <c r="E4" s="47"/>
      <c r="F4" s="47"/>
      <c r="G4" s="138" t="s">
        <v>0</v>
      </c>
      <c r="H4" s="138"/>
      <c r="I4" s="138"/>
    </row>
    <row r="5" spans="1:13" s="10" customFormat="1" ht="123" customHeight="1">
      <c r="A5" s="138" t="s">
        <v>136</v>
      </c>
      <c r="B5" s="138"/>
      <c r="C5" s="138"/>
      <c r="D5" s="138"/>
      <c r="E5" s="48"/>
      <c r="F5" s="47"/>
      <c r="G5" s="133" t="s">
        <v>133</v>
      </c>
      <c r="H5" s="133"/>
      <c r="I5" s="133"/>
      <c r="J5" s="133"/>
      <c r="K5" s="133"/>
      <c r="L5" s="133"/>
      <c r="M5" s="133"/>
    </row>
    <row r="6" spans="1:13" s="10" customFormat="1" ht="39.75" customHeight="1">
      <c r="A6" s="138" t="s">
        <v>45</v>
      </c>
      <c r="B6" s="138"/>
      <c r="C6" s="138"/>
      <c r="D6" s="138"/>
      <c r="E6" s="48"/>
      <c r="F6" s="47"/>
      <c r="G6" s="133" t="s">
        <v>11</v>
      </c>
      <c r="H6" s="133"/>
      <c r="I6" s="133"/>
      <c r="J6" s="133"/>
      <c r="K6" s="133"/>
      <c r="L6" s="133"/>
      <c r="M6" s="133"/>
    </row>
    <row r="7" spans="1:13" s="10" customFormat="1" ht="30.75" customHeight="1">
      <c r="A7" s="138" t="s">
        <v>46</v>
      </c>
      <c r="B7" s="138"/>
      <c r="C7" s="138"/>
      <c r="D7" s="138"/>
      <c r="E7" s="48"/>
      <c r="F7" s="47"/>
      <c r="G7" s="133" t="s">
        <v>11</v>
      </c>
      <c r="H7" s="133"/>
      <c r="I7" s="133"/>
      <c r="J7" s="133"/>
      <c r="K7" s="133"/>
      <c r="L7" s="133"/>
      <c r="M7" s="133"/>
    </row>
    <row r="8" spans="1:13" s="10" customFormat="1" ht="48.75" customHeight="1">
      <c r="A8" s="138" t="s">
        <v>137</v>
      </c>
      <c r="B8" s="138"/>
      <c r="C8" s="138"/>
      <c r="D8" s="138"/>
      <c r="E8" s="48"/>
      <c r="F8" s="47"/>
      <c r="G8" s="133" t="s">
        <v>135</v>
      </c>
      <c r="H8" s="133"/>
      <c r="I8" s="133"/>
      <c r="J8" s="133"/>
      <c r="K8" s="133"/>
      <c r="L8" s="133"/>
      <c r="M8" s="133"/>
    </row>
    <row r="9" spans="1:13" s="10" customFormat="1" ht="20.25">
      <c r="A9" s="138" t="s">
        <v>47</v>
      </c>
      <c r="B9" s="138"/>
      <c r="C9" s="138"/>
      <c r="D9" s="49"/>
      <c r="E9" s="49"/>
      <c r="F9" s="47"/>
      <c r="G9" s="132" t="s">
        <v>134</v>
      </c>
      <c r="H9" s="133"/>
      <c r="I9" s="133"/>
      <c r="J9" s="50"/>
      <c r="K9" s="50"/>
      <c r="L9" s="50"/>
      <c r="M9" s="50"/>
    </row>
    <row r="10" spans="1:13">
      <c r="A10" s="51"/>
      <c r="B10" s="51"/>
      <c r="C10" s="51"/>
      <c r="D10" s="51"/>
      <c r="E10" s="51"/>
      <c r="F10" s="51"/>
      <c r="G10" s="51"/>
      <c r="H10" s="51"/>
      <c r="I10" s="51"/>
    </row>
    <row r="11" spans="1:13">
      <c r="A11" s="52"/>
      <c r="B11" s="51"/>
      <c r="C11" s="51"/>
      <c r="D11" s="51"/>
      <c r="E11" s="51"/>
      <c r="F11" s="51"/>
      <c r="G11" s="51"/>
      <c r="H11" s="51"/>
      <c r="I11" s="51"/>
    </row>
    <row r="12" spans="1:13">
      <c r="A12" s="52"/>
      <c r="B12" s="51"/>
      <c r="C12" s="51"/>
      <c r="D12" s="51"/>
      <c r="E12" s="51"/>
      <c r="F12" s="51"/>
      <c r="G12" s="51"/>
      <c r="H12" s="51"/>
      <c r="I12" s="51"/>
    </row>
    <row r="14" spans="1:13" s="10" customFormat="1" ht="18.75" customHeight="1">
      <c r="A14" s="135" t="s">
        <v>61</v>
      </c>
      <c r="B14" s="135"/>
      <c r="C14" s="135"/>
      <c r="D14" s="135"/>
      <c r="E14" s="135"/>
      <c r="F14" s="135"/>
      <c r="G14" s="135"/>
      <c r="H14" s="135"/>
      <c r="I14" s="135"/>
      <c r="J14" s="53"/>
    </row>
    <row r="15" spans="1:13" s="57" customFormat="1" ht="24">
      <c r="A15" s="54"/>
      <c r="B15" s="55"/>
      <c r="C15" s="55"/>
      <c r="D15" s="55"/>
      <c r="E15" s="55"/>
      <c r="F15" s="55"/>
      <c r="G15" s="55"/>
      <c r="H15" s="56"/>
      <c r="I15" s="56"/>
      <c r="J15" s="56"/>
    </row>
    <row r="16" spans="1:13" s="58" customFormat="1" ht="20.25">
      <c r="A16" s="136" t="s">
        <v>66</v>
      </c>
      <c r="B16" s="136"/>
      <c r="C16" s="136"/>
      <c r="D16" s="136"/>
      <c r="E16" s="136"/>
      <c r="F16" s="136"/>
      <c r="G16" s="136"/>
      <c r="H16" s="136"/>
      <c r="I16" s="136"/>
      <c r="J16" s="56"/>
    </row>
    <row r="17" spans="1:10" s="57" customFormat="1" ht="15" customHeight="1">
      <c r="A17" s="137" t="s">
        <v>8</v>
      </c>
      <c r="B17" s="137"/>
      <c r="C17" s="137"/>
      <c r="D17" s="137"/>
      <c r="E17" s="137"/>
      <c r="F17" s="137"/>
      <c r="G17" s="137"/>
      <c r="H17" s="137"/>
      <c r="I17" s="137"/>
      <c r="J17" s="56"/>
    </row>
    <row r="18" spans="1:10" s="57" customFormat="1" ht="24">
      <c r="A18" s="54"/>
      <c r="B18" s="55"/>
      <c r="C18" s="55"/>
      <c r="D18" s="55"/>
      <c r="E18" s="55"/>
      <c r="F18" s="55"/>
      <c r="G18" s="55"/>
      <c r="H18" s="56"/>
      <c r="I18" s="56"/>
      <c r="J18" s="56"/>
    </row>
    <row r="19" spans="1:10" s="57" customFormat="1" ht="18.75" customHeight="1">
      <c r="A19" s="134" t="s">
        <v>128</v>
      </c>
      <c r="B19" s="134"/>
      <c r="C19" s="134"/>
      <c r="D19" s="134"/>
      <c r="E19" s="134"/>
      <c r="F19" s="134"/>
      <c r="G19" s="134"/>
      <c r="H19" s="134"/>
      <c r="I19" s="134"/>
      <c r="J19" s="56"/>
    </row>
    <row r="20" spans="1:10" s="57" customFormat="1" ht="18.75" customHeight="1">
      <c r="A20" s="134" t="s">
        <v>127</v>
      </c>
      <c r="B20" s="134"/>
      <c r="C20" s="134"/>
      <c r="D20" s="134"/>
      <c r="E20" s="134"/>
      <c r="F20" s="134"/>
      <c r="G20" s="134"/>
      <c r="H20" s="134"/>
      <c r="I20" s="134"/>
      <c r="J20" s="56"/>
    </row>
  </sheetData>
  <mergeCells count="18">
    <mergeCell ref="A7:D7"/>
    <mergeCell ref="A8:D8"/>
    <mergeCell ref="G1:I1"/>
    <mergeCell ref="G4:I4"/>
    <mergeCell ref="A4:C4"/>
    <mergeCell ref="G5:M5"/>
    <mergeCell ref="G6:M6"/>
    <mergeCell ref="G7:M7"/>
    <mergeCell ref="G8:M8"/>
    <mergeCell ref="A5:D5"/>
    <mergeCell ref="A6:D6"/>
    <mergeCell ref="G9:I9"/>
    <mergeCell ref="A20:I20"/>
    <mergeCell ref="A14:I14"/>
    <mergeCell ref="A16:I16"/>
    <mergeCell ref="A17:I17"/>
    <mergeCell ref="A19:I19"/>
    <mergeCell ref="A9:C9"/>
  </mergeCells>
  <pageMargins left="0.51181102362204722" right="0.31496062992125984" top="0.74803149606299213" bottom="0.55118110236220474" header="0.31496062992125984" footer="0.31496062992125984"/>
  <pageSetup paperSize="9" scale="65" firstPageNumber="39" fitToHeight="0" orientation="landscape" useFirstPageNumber="1" r:id="rId1"/>
  <headerFooter differentFirst="1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view="pageBreakPreview" zoomScale="60" zoomScaleNormal="85" workbookViewId="0">
      <selection activeCell="E15" sqref="E15"/>
    </sheetView>
  </sheetViews>
  <sheetFormatPr defaultColWidth="8.85546875" defaultRowHeight="18.75"/>
  <cols>
    <col min="1" max="1" width="6.42578125" style="2" customWidth="1"/>
    <col min="2" max="2" width="35.28515625" style="1" customWidth="1"/>
    <col min="3" max="7" width="28.7109375" style="1" customWidth="1"/>
    <col min="8" max="16384" width="8.85546875" style="1"/>
  </cols>
  <sheetData>
    <row r="2" spans="1:7">
      <c r="A2" s="142" t="s">
        <v>26</v>
      </c>
      <c r="B2" s="142"/>
      <c r="C2" s="142"/>
      <c r="D2" s="142"/>
      <c r="E2" s="142"/>
      <c r="F2" s="142"/>
      <c r="G2" s="142"/>
    </row>
    <row r="4" spans="1:7" ht="239.45" customHeight="1">
      <c r="A4" s="140" t="s">
        <v>1</v>
      </c>
      <c r="B4" s="144" t="s">
        <v>36</v>
      </c>
      <c r="C4" s="144" t="s">
        <v>37</v>
      </c>
      <c r="D4" s="144" t="s">
        <v>38</v>
      </c>
      <c r="E4" s="144" t="s">
        <v>39</v>
      </c>
      <c r="F4" s="143" t="s">
        <v>30</v>
      </c>
      <c r="G4" s="143" t="s">
        <v>27</v>
      </c>
    </row>
    <row r="5" spans="1:7">
      <c r="A5" s="141"/>
      <c r="B5" s="145"/>
      <c r="C5" s="145"/>
      <c r="D5" s="145"/>
      <c r="E5" s="145"/>
      <c r="F5" s="143"/>
      <c r="G5" s="143"/>
    </row>
    <row r="6" spans="1:7">
      <c r="A6" s="13" t="s">
        <v>7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</row>
    <row r="7" spans="1:7" ht="144" customHeight="1">
      <c r="A7" s="13" t="s">
        <v>7</v>
      </c>
      <c r="B7" s="93">
        <v>11200000</v>
      </c>
      <c r="C7" s="93">
        <v>84430</v>
      </c>
      <c r="D7" s="93">
        <v>30824.65</v>
      </c>
      <c r="E7" s="93">
        <f>10225165.38+264287.42</f>
        <v>10489452.800000001</v>
      </c>
      <c r="F7" s="94">
        <f>E7/(B7+C7+D7)</f>
        <v>0.92701871274280168</v>
      </c>
      <c r="G7" s="59" t="s">
        <v>131</v>
      </c>
    </row>
    <row r="8" spans="1:7">
      <c r="A8" s="15"/>
      <c r="B8" s="16"/>
      <c r="C8" s="17"/>
      <c r="D8" s="17"/>
      <c r="E8" s="17"/>
      <c r="F8" s="17"/>
      <c r="G8" s="18"/>
    </row>
  </sheetData>
  <mergeCells count="8">
    <mergeCell ref="A4:A5"/>
    <mergeCell ref="A2:G2"/>
    <mergeCell ref="F4:F5"/>
    <mergeCell ref="G4:G5"/>
    <mergeCell ref="B4:B5"/>
    <mergeCell ref="E4:E5"/>
    <mergeCell ref="D4:D5"/>
    <mergeCell ref="C4:C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opLeftCell="B1" zoomScaleNormal="100" workbookViewId="0">
      <selection activeCell="A2" sqref="A2:S2"/>
    </sheetView>
  </sheetViews>
  <sheetFormatPr defaultColWidth="8.85546875" defaultRowHeight="18.75"/>
  <cols>
    <col min="1" max="1" width="9.28515625" style="8" customWidth="1"/>
    <col min="2" max="2" width="28.5703125" style="7" customWidth="1"/>
    <col min="3" max="4" width="11.85546875" style="7" customWidth="1"/>
    <col min="5" max="5" width="8.140625" style="7" customWidth="1"/>
    <col min="6" max="6" width="29.7109375" style="7" customWidth="1"/>
    <col min="7" max="7" width="18.85546875" style="7" customWidth="1"/>
    <col min="8" max="10" width="17.7109375" style="7" customWidth="1"/>
    <col min="11" max="11" width="20.140625" style="7" customWidth="1"/>
    <col min="12" max="13" width="17.7109375" style="7" customWidth="1"/>
    <col min="14" max="17" width="17.7109375" style="7" hidden="1" customWidth="1"/>
    <col min="18" max="18" width="18.28515625" style="7" hidden="1" customWidth="1"/>
    <col min="19" max="19" width="17.28515625" style="7" customWidth="1"/>
    <col min="20" max="16384" width="8.85546875" style="7"/>
  </cols>
  <sheetData>
    <row r="1" spans="1:19" s="1" customFormat="1">
      <c r="A1" s="15"/>
      <c r="B1" s="15"/>
      <c r="C1" s="16"/>
      <c r="D1" s="17"/>
      <c r="E1" s="17"/>
      <c r="F1" s="17"/>
      <c r="G1" s="17"/>
    </row>
    <row r="2" spans="1:19" s="1" customFormat="1">
      <c r="A2" s="142" t="s">
        <v>50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s="1" customFormat="1">
      <c r="A3" s="5"/>
      <c r="B3" s="5"/>
      <c r="C3" s="5"/>
      <c r="D3" s="5"/>
      <c r="E3" s="5"/>
      <c r="F3" s="5"/>
      <c r="G3" s="5"/>
    </row>
    <row r="4" spans="1:19" s="23" customFormat="1" ht="306" customHeight="1">
      <c r="A4" s="19" t="s">
        <v>1</v>
      </c>
      <c r="B4" s="20" t="s">
        <v>34</v>
      </c>
      <c r="C4" s="153" t="s">
        <v>35</v>
      </c>
      <c r="D4" s="153"/>
      <c r="E4" s="153"/>
      <c r="F4" s="21" t="s">
        <v>32</v>
      </c>
      <c r="G4" s="20" t="s">
        <v>40</v>
      </c>
      <c r="H4" s="20" t="s">
        <v>48</v>
      </c>
      <c r="I4" s="20" t="s">
        <v>49</v>
      </c>
      <c r="J4" s="20" t="s">
        <v>63</v>
      </c>
      <c r="K4" s="20" t="s">
        <v>41</v>
      </c>
      <c r="L4" s="20" t="s">
        <v>65</v>
      </c>
      <c r="M4" s="20" t="s">
        <v>51</v>
      </c>
      <c r="N4" s="22"/>
      <c r="O4" s="20" t="s">
        <v>52</v>
      </c>
      <c r="P4" s="20" t="s">
        <v>14</v>
      </c>
      <c r="Q4" s="20" t="s">
        <v>13</v>
      </c>
      <c r="R4" s="20" t="s">
        <v>53</v>
      </c>
      <c r="S4" s="20" t="s">
        <v>54</v>
      </c>
    </row>
    <row r="5" spans="1:19" s="23" customFormat="1" ht="33.75" customHeight="1">
      <c r="A5" s="19" t="s">
        <v>7</v>
      </c>
      <c r="B5" s="19" t="s">
        <v>12</v>
      </c>
      <c r="C5" s="147" t="s">
        <v>15</v>
      </c>
      <c r="D5" s="148"/>
      <c r="E5" s="149"/>
      <c r="F5" s="19" t="s">
        <v>16</v>
      </c>
      <c r="G5" s="19" t="s">
        <v>17</v>
      </c>
      <c r="H5" s="19" t="s">
        <v>18</v>
      </c>
      <c r="I5" s="19" t="s">
        <v>19</v>
      </c>
      <c r="J5" s="19" t="s">
        <v>62</v>
      </c>
      <c r="K5" s="19" t="s">
        <v>20</v>
      </c>
      <c r="L5" s="19" t="s">
        <v>64</v>
      </c>
      <c r="M5" s="19" t="s">
        <v>43</v>
      </c>
      <c r="N5" s="24"/>
      <c r="O5" s="19" t="s">
        <v>21</v>
      </c>
      <c r="P5" s="19" t="s">
        <v>22</v>
      </c>
      <c r="Q5" s="19" t="s">
        <v>23</v>
      </c>
      <c r="R5" s="19" t="s">
        <v>24</v>
      </c>
      <c r="S5" s="19" t="s">
        <v>21</v>
      </c>
    </row>
    <row r="6" spans="1:19" s="23" customFormat="1" ht="132.75" customHeight="1">
      <c r="A6" s="101" t="s">
        <v>7</v>
      </c>
      <c r="B6" s="60" t="s">
        <v>67</v>
      </c>
      <c r="C6" s="158" t="s">
        <v>68</v>
      </c>
      <c r="D6" s="159"/>
      <c r="E6" s="160"/>
      <c r="F6" s="90" t="s">
        <v>70</v>
      </c>
      <c r="G6" s="101" t="s">
        <v>69</v>
      </c>
      <c r="H6" s="90">
        <v>9000</v>
      </c>
      <c r="I6" s="90" t="s">
        <v>129</v>
      </c>
      <c r="J6" s="127" t="s">
        <v>130</v>
      </c>
      <c r="K6" s="120">
        <v>84430</v>
      </c>
      <c r="L6" s="128">
        <f>K6/SUM(K6:K27)</f>
        <v>8.6821213987357641E-3</v>
      </c>
      <c r="M6" s="164"/>
      <c r="N6" s="104"/>
      <c r="O6" s="102"/>
      <c r="P6" s="102"/>
      <c r="Q6" s="102"/>
      <c r="R6" s="103"/>
      <c r="S6" s="105" t="s">
        <v>123</v>
      </c>
    </row>
    <row r="7" spans="1:19" s="23" customFormat="1" ht="144.75" customHeight="1">
      <c r="A7" s="95" t="s">
        <v>78</v>
      </c>
      <c r="B7" s="96" t="s">
        <v>79</v>
      </c>
      <c r="C7" s="161" t="s">
        <v>80</v>
      </c>
      <c r="D7" s="162"/>
      <c r="E7" s="163"/>
      <c r="F7" s="97"/>
      <c r="G7" s="97"/>
      <c r="H7" s="98"/>
      <c r="I7" s="98"/>
      <c r="J7" s="99"/>
      <c r="K7" s="120">
        <v>482007.59</v>
      </c>
      <c r="L7" s="128">
        <f>K7/SUM(K6:K27)</f>
        <v>4.9565893775814933E-2</v>
      </c>
      <c r="M7" s="164"/>
      <c r="N7" s="106"/>
      <c r="O7" s="106"/>
      <c r="P7" s="106"/>
      <c r="Q7" s="106"/>
      <c r="R7" s="106"/>
      <c r="S7" s="106"/>
    </row>
    <row r="8" spans="1:19" s="100" customFormat="1" ht="67.5" customHeight="1">
      <c r="A8" s="107"/>
      <c r="B8" s="107"/>
      <c r="C8" s="150" t="s">
        <v>82</v>
      </c>
      <c r="D8" s="151"/>
      <c r="E8" s="152"/>
      <c r="F8" s="108" t="s">
        <v>125</v>
      </c>
      <c r="G8" s="109" t="s">
        <v>93</v>
      </c>
      <c r="H8" s="109">
        <v>3</v>
      </c>
      <c r="I8" s="109">
        <v>3</v>
      </c>
      <c r="J8" s="109">
        <v>1</v>
      </c>
      <c r="K8" s="109"/>
      <c r="L8" s="128"/>
      <c r="M8" s="164"/>
      <c r="N8" s="110"/>
      <c r="O8" s="109"/>
      <c r="P8" s="109"/>
      <c r="Q8" s="109"/>
      <c r="R8" s="109"/>
      <c r="S8" s="105" t="s">
        <v>126</v>
      </c>
    </row>
    <row r="9" spans="1:19" s="100" customFormat="1" ht="159.75" customHeight="1">
      <c r="A9" s="107"/>
      <c r="B9" s="107"/>
      <c r="C9" s="150" t="s">
        <v>84</v>
      </c>
      <c r="D9" s="151"/>
      <c r="E9" s="152"/>
      <c r="F9" s="108" t="s">
        <v>125</v>
      </c>
      <c r="G9" s="109" t="s">
        <v>93</v>
      </c>
      <c r="H9" s="98">
        <v>17</v>
      </c>
      <c r="I9" s="98">
        <v>12</v>
      </c>
      <c r="J9" s="109">
        <v>0.7</v>
      </c>
      <c r="K9" s="109"/>
      <c r="L9" s="128"/>
      <c r="M9" s="164"/>
      <c r="N9" s="111"/>
      <c r="O9" s="111"/>
      <c r="P9" s="111"/>
      <c r="Q9" s="111"/>
      <c r="R9" s="111"/>
      <c r="S9" s="105" t="s">
        <v>123</v>
      </c>
    </row>
    <row r="10" spans="1:19" s="100" customFormat="1" ht="78.75" customHeight="1">
      <c r="A10" s="107"/>
      <c r="B10" s="107"/>
      <c r="C10" s="150" t="s">
        <v>87</v>
      </c>
      <c r="D10" s="151"/>
      <c r="E10" s="152"/>
      <c r="F10" s="108" t="s">
        <v>125</v>
      </c>
      <c r="G10" s="109" t="s">
        <v>93</v>
      </c>
      <c r="H10" s="109">
        <v>7</v>
      </c>
      <c r="I10" s="109">
        <v>2</v>
      </c>
      <c r="J10" s="109">
        <v>0.28000000000000003</v>
      </c>
      <c r="K10" s="109"/>
      <c r="L10" s="128"/>
      <c r="M10" s="164"/>
      <c r="N10" s="111"/>
      <c r="O10" s="111"/>
      <c r="P10" s="111"/>
      <c r="Q10" s="111"/>
      <c r="R10" s="111"/>
      <c r="S10" s="105" t="s">
        <v>123</v>
      </c>
    </row>
    <row r="11" spans="1:19" s="100" customFormat="1" ht="114.75" customHeight="1">
      <c r="A11" s="108" t="s">
        <v>88</v>
      </c>
      <c r="B11" s="112" t="s">
        <v>89</v>
      </c>
      <c r="C11" s="166" t="s">
        <v>90</v>
      </c>
      <c r="D11" s="167"/>
      <c r="E11" s="168"/>
      <c r="F11" s="108"/>
      <c r="G11" s="109"/>
      <c r="H11" s="109"/>
      <c r="I11" s="109"/>
      <c r="J11" s="109"/>
      <c r="K11" s="120">
        <v>1928030.37</v>
      </c>
      <c r="L11" s="128">
        <f>K11/SUM(K6:K27)</f>
        <v>0.1982635761315816</v>
      </c>
      <c r="M11" s="164"/>
      <c r="N11" s="111"/>
      <c r="O11" s="111"/>
      <c r="P11" s="111"/>
      <c r="Q11" s="111"/>
      <c r="R11" s="111"/>
      <c r="S11" s="105"/>
    </row>
    <row r="12" spans="1:19" s="100" customFormat="1" ht="58.5" customHeight="1">
      <c r="A12" s="107"/>
      <c r="B12" s="107"/>
      <c r="C12" s="155" t="s">
        <v>92</v>
      </c>
      <c r="D12" s="156"/>
      <c r="E12" s="157"/>
      <c r="F12" s="108" t="s">
        <v>125</v>
      </c>
      <c r="G12" s="109" t="s">
        <v>93</v>
      </c>
      <c r="H12" s="72">
        <v>21</v>
      </c>
      <c r="I12" s="72">
        <v>12</v>
      </c>
      <c r="J12" s="109">
        <v>0.56999999999999995</v>
      </c>
      <c r="K12" s="109"/>
      <c r="L12" s="128"/>
      <c r="M12" s="164"/>
      <c r="N12" s="111"/>
      <c r="O12" s="111"/>
      <c r="P12" s="111"/>
      <c r="Q12" s="111"/>
      <c r="R12" s="111"/>
      <c r="S12" s="105" t="s">
        <v>123</v>
      </c>
    </row>
    <row r="13" spans="1:19" s="100" customFormat="1" ht="60.75" customHeight="1">
      <c r="A13" s="107"/>
      <c r="B13" s="107"/>
      <c r="C13" s="155" t="s">
        <v>95</v>
      </c>
      <c r="D13" s="156"/>
      <c r="E13" s="157"/>
      <c r="F13" s="108" t="s">
        <v>125</v>
      </c>
      <c r="G13" s="109" t="s">
        <v>69</v>
      </c>
      <c r="H13" s="72">
        <v>19600</v>
      </c>
      <c r="I13" s="72">
        <v>4525</v>
      </c>
      <c r="J13" s="109">
        <v>0.23</v>
      </c>
      <c r="K13" s="109"/>
      <c r="L13" s="128"/>
      <c r="M13" s="164"/>
      <c r="N13" s="111"/>
      <c r="O13" s="111"/>
      <c r="P13" s="111"/>
      <c r="Q13" s="111"/>
      <c r="R13" s="111"/>
      <c r="S13" s="105" t="s">
        <v>123</v>
      </c>
    </row>
    <row r="14" spans="1:19" s="117" customFormat="1" ht="79.5" customHeight="1">
      <c r="A14" s="108" t="s">
        <v>99</v>
      </c>
      <c r="B14" s="112" t="s">
        <v>100</v>
      </c>
      <c r="C14" s="166" t="s">
        <v>101</v>
      </c>
      <c r="D14" s="167"/>
      <c r="E14" s="168"/>
      <c r="F14" s="108"/>
      <c r="G14" s="109"/>
      <c r="H14" s="98"/>
      <c r="I14" s="98"/>
      <c r="J14" s="109"/>
      <c r="K14" s="120">
        <v>1571067.64</v>
      </c>
      <c r="L14" s="128">
        <f>K14/SUM(K6:K27)</f>
        <v>0.16155631856100078</v>
      </c>
      <c r="M14" s="164"/>
      <c r="N14" s="111"/>
      <c r="O14" s="111"/>
      <c r="P14" s="111"/>
      <c r="Q14" s="111"/>
      <c r="R14" s="111"/>
      <c r="S14" s="105"/>
    </row>
    <row r="15" spans="1:19" s="100" customFormat="1" ht="79.5" customHeight="1">
      <c r="A15" s="107"/>
      <c r="B15" s="107"/>
      <c r="C15" s="155" t="s">
        <v>92</v>
      </c>
      <c r="D15" s="156"/>
      <c r="E15" s="157"/>
      <c r="F15" s="108" t="s">
        <v>125</v>
      </c>
      <c r="G15" s="109" t="s">
        <v>93</v>
      </c>
      <c r="H15" s="72">
        <v>8</v>
      </c>
      <c r="I15" s="72">
        <v>8</v>
      </c>
      <c r="J15" s="109">
        <v>1</v>
      </c>
      <c r="K15" s="109"/>
      <c r="L15" s="128"/>
      <c r="M15" s="164"/>
      <c r="N15" s="111"/>
      <c r="O15" s="111"/>
      <c r="P15" s="111"/>
      <c r="Q15" s="111"/>
      <c r="R15" s="111"/>
      <c r="S15" s="105" t="s">
        <v>126</v>
      </c>
    </row>
    <row r="16" spans="1:19" s="100" customFormat="1" ht="79.5" customHeight="1">
      <c r="A16" s="107"/>
      <c r="B16" s="107"/>
      <c r="C16" s="155" t="s">
        <v>95</v>
      </c>
      <c r="D16" s="156"/>
      <c r="E16" s="157"/>
      <c r="F16" s="108" t="s">
        <v>125</v>
      </c>
      <c r="G16" s="109" t="s">
        <v>69</v>
      </c>
      <c r="H16" s="72">
        <v>5800</v>
      </c>
      <c r="I16" s="72">
        <v>5800</v>
      </c>
      <c r="J16" s="109">
        <v>1</v>
      </c>
      <c r="K16" s="109"/>
      <c r="L16" s="128"/>
      <c r="M16" s="164"/>
      <c r="N16" s="111"/>
      <c r="O16" s="111"/>
      <c r="P16" s="111"/>
      <c r="Q16" s="111"/>
      <c r="R16" s="111"/>
      <c r="S16" s="105" t="s">
        <v>126</v>
      </c>
    </row>
    <row r="17" spans="1:19" s="117" customFormat="1" ht="79.5" customHeight="1">
      <c r="A17" s="108" t="s">
        <v>104</v>
      </c>
      <c r="B17" s="112" t="s">
        <v>105</v>
      </c>
      <c r="C17" s="166" t="s">
        <v>106</v>
      </c>
      <c r="D17" s="167"/>
      <c r="E17" s="168"/>
      <c r="F17" s="108"/>
      <c r="G17" s="109"/>
      <c r="H17" s="98"/>
      <c r="I17" s="98"/>
      <c r="J17" s="109"/>
      <c r="K17" s="120">
        <v>2211385.08</v>
      </c>
      <c r="L17" s="128">
        <f>K17/SUM(K6:K27)</f>
        <v>0.2274015601553121</v>
      </c>
      <c r="M17" s="164"/>
      <c r="N17" s="111"/>
      <c r="O17" s="111"/>
      <c r="P17" s="111"/>
      <c r="Q17" s="111"/>
      <c r="R17" s="111"/>
      <c r="S17" s="105"/>
    </row>
    <row r="18" spans="1:19" s="100" customFormat="1" ht="79.5" customHeight="1">
      <c r="A18" s="108"/>
      <c r="B18" s="107"/>
      <c r="C18" s="155" t="s">
        <v>92</v>
      </c>
      <c r="D18" s="156"/>
      <c r="E18" s="157"/>
      <c r="F18" s="108" t="s">
        <v>125</v>
      </c>
      <c r="G18" s="109" t="s">
        <v>93</v>
      </c>
      <c r="H18" s="72">
        <v>28</v>
      </c>
      <c r="I18" s="72">
        <v>21</v>
      </c>
      <c r="J18" s="109">
        <v>0.75</v>
      </c>
      <c r="K18" s="109"/>
      <c r="L18" s="128"/>
      <c r="M18" s="164"/>
      <c r="N18" s="111"/>
      <c r="O18" s="111"/>
      <c r="P18" s="111"/>
      <c r="Q18" s="111"/>
      <c r="R18" s="111"/>
      <c r="S18" s="105" t="s">
        <v>123</v>
      </c>
    </row>
    <row r="19" spans="1:19" s="100" customFormat="1" ht="79.5" customHeight="1">
      <c r="A19" s="108"/>
      <c r="B19" s="107"/>
      <c r="C19" s="155" t="s">
        <v>95</v>
      </c>
      <c r="D19" s="156"/>
      <c r="E19" s="157"/>
      <c r="F19" s="108" t="s">
        <v>125</v>
      </c>
      <c r="G19" s="109" t="s">
        <v>69</v>
      </c>
      <c r="H19" s="72">
        <v>57600</v>
      </c>
      <c r="I19" s="72">
        <v>22656</v>
      </c>
      <c r="J19" s="109">
        <v>0.39</v>
      </c>
      <c r="K19" s="109"/>
      <c r="L19" s="128"/>
      <c r="M19" s="164"/>
      <c r="N19" s="111"/>
      <c r="O19" s="111"/>
      <c r="P19" s="111"/>
      <c r="Q19" s="111"/>
      <c r="R19" s="111"/>
      <c r="S19" s="105" t="s">
        <v>123</v>
      </c>
    </row>
    <row r="20" spans="1:19" s="117" customFormat="1" ht="79.5" customHeight="1">
      <c r="A20" s="108" t="s">
        <v>108</v>
      </c>
      <c r="B20" s="112" t="s">
        <v>109</v>
      </c>
      <c r="C20" s="166" t="s">
        <v>110</v>
      </c>
      <c r="D20" s="167"/>
      <c r="E20" s="168"/>
      <c r="F20" s="108"/>
      <c r="G20" s="109"/>
      <c r="H20" s="98"/>
      <c r="I20" s="98"/>
      <c r="J20" s="109"/>
      <c r="K20" s="120">
        <v>1938366.35</v>
      </c>
      <c r="L20" s="128">
        <f>K20/SUM(K6:K27)</f>
        <v>0.19932644754144663</v>
      </c>
      <c r="M20" s="164"/>
      <c r="N20" s="111"/>
      <c r="O20" s="111"/>
      <c r="P20" s="111"/>
      <c r="Q20" s="111"/>
      <c r="R20" s="111"/>
      <c r="S20" s="105"/>
    </row>
    <row r="21" spans="1:19" s="100" customFormat="1" ht="79.5" customHeight="1">
      <c r="A21" s="107"/>
      <c r="B21" s="107"/>
      <c r="C21" s="155" t="s">
        <v>92</v>
      </c>
      <c r="D21" s="156"/>
      <c r="E21" s="157"/>
      <c r="F21" s="108" t="s">
        <v>125</v>
      </c>
      <c r="G21" s="109" t="s">
        <v>93</v>
      </c>
      <c r="H21" s="72">
        <v>26</v>
      </c>
      <c r="I21" s="72">
        <v>21</v>
      </c>
      <c r="J21" s="109">
        <v>0.8</v>
      </c>
      <c r="K21" s="109"/>
      <c r="L21" s="128"/>
      <c r="M21" s="164"/>
      <c r="N21" s="111"/>
      <c r="O21" s="111"/>
      <c r="P21" s="111"/>
      <c r="Q21" s="111"/>
      <c r="R21" s="111"/>
      <c r="S21" s="105" t="s">
        <v>123</v>
      </c>
    </row>
    <row r="22" spans="1:19" s="100" customFormat="1" ht="79.5" customHeight="1">
      <c r="A22" s="107"/>
      <c r="B22" s="107"/>
      <c r="C22" s="155" t="s">
        <v>95</v>
      </c>
      <c r="D22" s="156"/>
      <c r="E22" s="157"/>
      <c r="F22" s="108" t="s">
        <v>125</v>
      </c>
      <c r="G22" s="109" t="s">
        <v>69</v>
      </c>
      <c r="H22" s="72">
        <v>2200</v>
      </c>
      <c r="I22" s="72">
        <v>1368</v>
      </c>
      <c r="J22" s="109">
        <v>0.62</v>
      </c>
      <c r="K22" s="109"/>
      <c r="L22" s="128"/>
      <c r="M22" s="164"/>
      <c r="N22" s="111"/>
      <c r="O22" s="111"/>
      <c r="P22" s="111"/>
      <c r="Q22" s="111"/>
      <c r="R22" s="111"/>
      <c r="S22" s="105" t="s">
        <v>123</v>
      </c>
    </row>
    <row r="23" spans="1:19" s="117" customFormat="1" ht="79.5" customHeight="1">
      <c r="A23" s="108" t="s">
        <v>116</v>
      </c>
      <c r="B23" s="112" t="s">
        <v>117</v>
      </c>
      <c r="C23" s="166" t="s">
        <v>118</v>
      </c>
      <c r="D23" s="167"/>
      <c r="E23" s="168"/>
      <c r="F23" s="108"/>
      <c r="G23" s="109"/>
      <c r="H23" s="98"/>
      <c r="I23" s="98"/>
      <c r="J23" s="109"/>
      <c r="K23" s="120">
        <f>1504758.62+4536.18</f>
        <v>1509294.8</v>
      </c>
      <c r="L23" s="128">
        <f>K23/SUM(K6:K27)</f>
        <v>0.1552040824361082</v>
      </c>
      <c r="M23" s="164"/>
      <c r="N23" s="111"/>
      <c r="O23" s="111"/>
      <c r="P23" s="111"/>
      <c r="Q23" s="111"/>
      <c r="R23" s="111"/>
      <c r="S23" s="105"/>
    </row>
    <row r="24" spans="1:19" s="100" customFormat="1" ht="79.5" customHeight="1">
      <c r="A24" s="107"/>
      <c r="B24" s="107"/>
      <c r="C24" s="155" t="s">
        <v>121</v>
      </c>
      <c r="D24" s="156"/>
      <c r="E24" s="157"/>
      <c r="F24" s="108" t="s">
        <v>125</v>
      </c>
      <c r="G24" s="109" t="s">
        <v>93</v>
      </c>
      <c r="H24" s="72">
        <v>8</v>
      </c>
      <c r="I24" s="72">
        <v>8</v>
      </c>
      <c r="J24" s="109">
        <v>1</v>
      </c>
      <c r="K24" s="109"/>
      <c r="L24" s="109"/>
      <c r="M24" s="164"/>
      <c r="N24" s="111"/>
      <c r="O24" s="111"/>
      <c r="P24" s="111"/>
      <c r="Q24" s="111"/>
      <c r="R24" s="111"/>
      <c r="S24" s="105" t="s">
        <v>126</v>
      </c>
    </row>
    <row r="25" spans="1:19" s="100" customFormat="1" ht="82.5" customHeight="1">
      <c r="A25" s="118"/>
      <c r="B25" s="119"/>
      <c r="C25" s="155" t="s">
        <v>122</v>
      </c>
      <c r="D25" s="156"/>
      <c r="E25" s="157"/>
      <c r="F25" s="108" t="s">
        <v>125</v>
      </c>
      <c r="G25" s="109" t="s">
        <v>69</v>
      </c>
      <c r="H25" s="109">
        <v>400</v>
      </c>
      <c r="I25" s="109">
        <v>400</v>
      </c>
      <c r="J25" s="109">
        <v>1</v>
      </c>
      <c r="K25" s="113"/>
      <c r="L25" s="114"/>
      <c r="M25" s="164"/>
      <c r="N25" s="115"/>
      <c r="O25" s="115"/>
      <c r="P25" s="115"/>
      <c r="Q25" s="116"/>
      <c r="R25" s="116"/>
      <c r="S25" s="105" t="s">
        <v>126</v>
      </c>
    </row>
    <row r="26" spans="1:19" ht="14.45" hidden="1" customHeight="1">
      <c r="A26" s="25"/>
      <c r="B26" s="61"/>
      <c r="C26" s="62"/>
      <c r="D26" s="63"/>
      <c r="E26" s="64"/>
      <c r="F26" s="26"/>
      <c r="G26" s="27"/>
      <c r="H26" s="27"/>
      <c r="I26" s="27"/>
      <c r="J26" s="27"/>
      <c r="K26" s="27"/>
      <c r="L26" s="27"/>
      <c r="M26" s="146"/>
      <c r="N26" s="6"/>
      <c r="O26" s="6"/>
      <c r="P26" s="6"/>
      <c r="Q26" s="6"/>
      <c r="R26" s="6"/>
      <c r="S26" s="113"/>
    </row>
    <row r="27" spans="1:19" ht="18" hidden="1" customHeight="1">
      <c r="A27" s="28" t="s">
        <v>5</v>
      </c>
      <c r="B27" s="154" t="s">
        <v>9</v>
      </c>
      <c r="C27" s="154"/>
      <c r="D27" s="154"/>
      <c r="E27" s="154"/>
      <c r="F27" s="29"/>
      <c r="G27" s="30"/>
      <c r="H27" s="30"/>
      <c r="I27" s="30"/>
      <c r="J27" s="30"/>
      <c r="K27" s="30"/>
      <c r="L27" s="30"/>
      <c r="M27" s="146"/>
      <c r="N27" s="31"/>
      <c r="O27" s="30"/>
      <c r="P27" s="30"/>
      <c r="Q27" s="30"/>
      <c r="R27" s="30"/>
      <c r="S27" s="6"/>
    </row>
    <row r="28" spans="1:19" ht="114" customHeight="1">
      <c r="A28" s="70" t="s">
        <v>5</v>
      </c>
      <c r="B28" s="165" t="s">
        <v>9</v>
      </c>
      <c r="C28" s="165"/>
      <c r="D28" s="165"/>
      <c r="E28" s="165"/>
      <c r="F28" s="72"/>
      <c r="G28" s="27"/>
      <c r="H28" s="27"/>
      <c r="I28" s="27"/>
      <c r="J28" s="27"/>
      <c r="K28" s="131">
        <f>SUM(K6:K27)</f>
        <v>9724581.8300000001</v>
      </c>
      <c r="L28" s="32"/>
      <c r="M28" s="146"/>
      <c r="N28" s="6"/>
      <c r="O28" s="6"/>
      <c r="P28" s="6"/>
      <c r="Q28" s="33"/>
      <c r="R28" s="33"/>
      <c r="S28" s="30"/>
    </row>
    <row r="29" spans="1:19">
      <c r="F29" s="34"/>
      <c r="L29" s="35"/>
      <c r="M29" s="36"/>
      <c r="N29" s="36"/>
      <c r="P29" s="37">
        <f>SUM(P26:P28)</f>
        <v>0</v>
      </c>
      <c r="Q29" s="37">
        <f>SUM(Q26:Q28)</f>
        <v>0</v>
      </c>
      <c r="R29" s="36">
        <f>SUM(R26:R28)</f>
        <v>0</v>
      </c>
      <c r="S29" s="6"/>
    </row>
    <row r="30" spans="1:19" s="1" customFormat="1">
      <c r="S30" s="7"/>
    </row>
    <row r="31" spans="1:19">
      <c r="A31" s="38"/>
      <c r="B31" s="38"/>
      <c r="C31" s="38"/>
      <c r="D31" s="38"/>
      <c r="E31" s="38"/>
      <c r="F31" s="38"/>
      <c r="G31" s="38"/>
      <c r="S31" s="1"/>
    </row>
  </sheetData>
  <mergeCells count="27">
    <mergeCell ref="C19:E19"/>
    <mergeCell ref="C24:E24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M26:M28"/>
    <mergeCell ref="A2:S2"/>
    <mergeCell ref="C5:E5"/>
    <mergeCell ref="C10:E10"/>
    <mergeCell ref="C4:E4"/>
    <mergeCell ref="B27:E27"/>
    <mergeCell ref="C12:E12"/>
    <mergeCell ref="C6:E6"/>
    <mergeCell ref="C7:E7"/>
    <mergeCell ref="C8:E8"/>
    <mergeCell ref="C25:E25"/>
    <mergeCell ref="M6:M25"/>
    <mergeCell ref="B28:E28"/>
    <mergeCell ref="C9:E9"/>
    <mergeCell ref="C11:E11"/>
    <mergeCell ref="C13:E13"/>
  </mergeCells>
  <pageMargins left="0.70866141732283472" right="0.70866141732283472" top="1.1811023622047245" bottom="0.74803149606299213" header="0.31496062992125984" footer="0.31496062992125984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"/>
  <sheetViews>
    <sheetView view="pageBreakPreview" zoomScale="60" zoomScaleNormal="85" workbookViewId="0">
      <selection activeCell="E16" sqref="E16"/>
    </sheetView>
  </sheetViews>
  <sheetFormatPr defaultColWidth="8.85546875" defaultRowHeight="20.25"/>
  <cols>
    <col min="1" max="2" width="8.85546875" style="10"/>
    <col min="3" max="3" width="28.7109375" style="9" customWidth="1"/>
    <col min="4" max="5" width="28.7109375" style="10" customWidth="1"/>
    <col min="6" max="16384" width="8.85546875" style="10"/>
  </cols>
  <sheetData>
    <row r="2" spans="1:7" s="40" customFormat="1" ht="36" customHeight="1">
      <c r="A2" s="169" t="s">
        <v>42</v>
      </c>
      <c r="B2" s="169"/>
      <c r="C2" s="169"/>
      <c r="D2" s="169"/>
      <c r="E2" s="169"/>
      <c r="F2" s="169"/>
      <c r="G2" s="169"/>
    </row>
    <row r="3" spans="1:7" s="40" customFormat="1">
      <c r="A3" s="3"/>
      <c r="B3" s="3"/>
      <c r="C3" s="4"/>
      <c r="D3" s="4"/>
      <c r="E3" s="4"/>
      <c r="F3" s="3"/>
      <c r="G3" s="3"/>
    </row>
    <row r="4" spans="1:7" s="40" customFormat="1" ht="157.15" customHeight="1">
      <c r="A4" s="3"/>
      <c r="B4" s="3"/>
      <c r="C4" s="39" t="s">
        <v>55</v>
      </c>
      <c r="D4" s="39" t="s">
        <v>56</v>
      </c>
      <c r="E4" s="39" t="s">
        <v>57</v>
      </c>
      <c r="F4" s="3"/>
      <c r="G4" s="3"/>
    </row>
    <row r="5" spans="1:7" s="40" customFormat="1" ht="18" customHeight="1">
      <c r="A5" s="3"/>
      <c r="B5" s="3"/>
      <c r="C5" s="39">
        <v>1</v>
      </c>
      <c r="D5" s="39">
        <v>2</v>
      </c>
      <c r="E5" s="39">
        <v>3</v>
      </c>
      <c r="F5" s="3"/>
      <c r="G5" s="3"/>
    </row>
    <row r="6" spans="1:7" s="40" customFormat="1" ht="52.5" customHeight="1">
      <c r="A6" s="3"/>
      <c r="B6" s="3"/>
      <c r="C6" s="130" t="s">
        <v>132</v>
      </c>
      <c r="D6" s="129">
        <f>'I - фин.обеспечение'!F7</f>
        <v>0.92701871274280168</v>
      </c>
      <c r="E6" s="129">
        <f>C6/D6</f>
        <v>0.91691784460863379</v>
      </c>
      <c r="F6" s="3"/>
      <c r="G6" s="3"/>
    </row>
    <row r="7" spans="1:7" s="40" customFormat="1">
      <c r="C7" s="41"/>
      <c r="D7" s="42"/>
      <c r="E7" s="43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50" zoomScaleNormal="50" workbookViewId="0">
      <selection activeCell="G51" sqref="G51"/>
    </sheetView>
  </sheetViews>
  <sheetFormatPr defaultColWidth="8.85546875" defaultRowHeight="126.6" customHeight="1"/>
  <cols>
    <col min="1" max="1" width="9.28515625" style="12" customWidth="1"/>
    <col min="2" max="2" width="67.85546875" style="11" customWidth="1"/>
    <col min="3" max="3" width="30.7109375" style="11" customWidth="1"/>
    <col min="4" max="9" width="28.7109375" style="11" customWidth="1"/>
    <col min="10" max="16384" width="8.85546875" style="11"/>
  </cols>
  <sheetData>
    <row r="1" spans="1:9" s="10" customFormat="1" ht="36.6" customHeight="1">
      <c r="A1" s="170" t="s">
        <v>25</v>
      </c>
      <c r="B1" s="170"/>
      <c r="C1" s="170"/>
      <c r="D1" s="170"/>
      <c r="E1" s="170"/>
      <c r="F1" s="170"/>
      <c r="G1" s="170"/>
      <c r="H1" s="170"/>
      <c r="I1" s="170"/>
    </row>
    <row r="2" spans="1:9" ht="21"/>
    <row r="3" spans="1:9" ht="177" customHeight="1">
      <c r="A3" s="68" t="s">
        <v>1</v>
      </c>
      <c r="B3" s="69" t="s">
        <v>28</v>
      </c>
      <c r="C3" s="69" t="s">
        <v>35</v>
      </c>
      <c r="D3" s="69" t="s">
        <v>29</v>
      </c>
      <c r="E3" s="69" t="s">
        <v>58</v>
      </c>
      <c r="F3" s="69" t="s">
        <v>59</v>
      </c>
      <c r="G3" s="69" t="s">
        <v>31</v>
      </c>
      <c r="H3" s="69" t="s">
        <v>60</v>
      </c>
      <c r="I3" s="69" t="s">
        <v>33</v>
      </c>
    </row>
    <row r="4" spans="1:9" ht="28.15" customHeight="1">
      <c r="A4" s="68">
        <v>1</v>
      </c>
      <c r="B4" s="69">
        <v>2</v>
      </c>
      <c r="C4" s="69"/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</row>
    <row r="5" spans="1:9" s="126" customFormat="1" ht="94.5" customHeight="1">
      <c r="A5" s="121">
        <v>1</v>
      </c>
      <c r="B5" s="122" t="s">
        <v>67</v>
      </c>
      <c r="C5" s="123" t="s">
        <v>68</v>
      </c>
      <c r="D5" s="124"/>
      <c r="E5" s="125">
        <v>9000</v>
      </c>
      <c r="F5" s="121">
        <v>2529</v>
      </c>
      <c r="H5" s="121">
        <v>0.28100000000000003</v>
      </c>
      <c r="I5" s="91" t="s">
        <v>123</v>
      </c>
    </row>
    <row r="6" spans="1:9" s="44" customFormat="1" ht="37.5" customHeight="1">
      <c r="A6" s="70" t="s">
        <v>2</v>
      </c>
      <c r="B6" s="73" t="s">
        <v>3</v>
      </c>
      <c r="C6" s="73"/>
      <c r="D6" s="74"/>
      <c r="E6" s="74"/>
      <c r="F6" s="71"/>
      <c r="G6" s="71"/>
      <c r="H6" s="72"/>
      <c r="I6" s="72"/>
    </row>
    <row r="7" spans="1:9" s="44" customFormat="1" ht="60" customHeight="1">
      <c r="A7" s="70"/>
      <c r="B7" s="66" t="s">
        <v>72</v>
      </c>
      <c r="C7" s="73"/>
      <c r="D7" s="72" t="s">
        <v>71</v>
      </c>
      <c r="E7" s="72">
        <v>86</v>
      </c>
      <c r="F7" s="72">
        <v>86</v>
      </c>
      <c r="G7" s="65" t="s">
        <v>74</v>
      </c>
      <c r="H7" s="72">
        <v>1</v>
      </c>
      <c r="I7" s="72" t="s">
        <v>124</v>
      </c>
    </row>
    <row r="8" spans="1:9" s="44" customFormat="1" ht="21">
      <c r="A8" s="70" t="s">
        <v>77</v>
      </c>
      <c r="B8" s="73" t="s">
        <v>75</v>
      </c>
      <c r="C8" s="73"/>
      <c r="D8" s="74"/>
      <c r="E8" s="74"/>
      <c r="F8" s="71"/>
      <c r="G8" s="71"/>
      <c r="H8" s="72"/>
      <c r="I8" s="72"/>
    </row>
    <row r="9" spans="1:9" s="44" customFormat="1" ht="54.75" customHeight="1">
      <c r="A9" s="70"/>
      <c r="B9" s="66" t="s">
        <v>73</v>
      </c>
      <c r="C9" s="75"/>
      <c r="D9" s="72" t="s">
        <v>76</v>
      </c>
      <c r="E9" s="72">
        <v>0</v>
      </c>
      <c r="F9" s="72">
        <v>0</v>
      </c>
      <c r="G9" s="65" t="s">
        <v>74</v>
      </c>
      <c r="H9" s="72"/>
      <c r="I9" s="72" t="s">
        <v>124</v>
      </c>
    </row>
    <row r="10" spans="1:9" s="44" customFormat="1" ht="165.75" customHeight="1">
      <c r="A10" s="70" t="s">
        <v>78</v>
      </c>
      <c r="B10" s="92" t="s">
        <v>79</v>
      </c>
      <c r="C10" s="76" t="s">
        <v>80</v>
      </c>
      <c r="D10" s="77"/>
      <c r="E10" s="78"/>
      <c r="F10" s="71"/>
      <c r="G10" s="71"/>
      <c r="H10" s="72"/>
      <c r="I10" s="72"/>
    </row>
    <row r="11" spans="1:9" s="44" customFormat="1" ht="21">
      <c r="A11" s="70" t="s">
        <v>81</v>
      </c>
      <c r="B11" s="79" t="s">
        <v>3</v>
      </c>
      <c r="C11" s="76"/>
      <c r="D11" s="77"/>
      <c r="E11" s="80"/>
      <c r="F11" s="71"/>
      <c r="G11" s="71"/>
      <c r="H11" s="72"/>
      <c r="I11" s="72"/>
    </row>
    <row r="12" spans="1:9" s="44" customFormat="1" ht="76.5" customHeight="1">
      <c r="A12" s="70"/>
      <c r="B12" s="79" t="s">
        <v>82</v>
      </c>
      <c r="C12" s="76"/>
      <c r="D12" s="85" t="s">
        <v>76</v>
      </c>
      <c r="E12" s="84">
        <v>3</v>
      </c>
      <c r="F12" s="72">
        <v>3</v>
      </c>
      <c r="G12" s="72" t="s">
        <v>4</v>
      </c>
      <c r="H12" s="72">
        <v>1</v>
      </c>
      <c r="I12" s="72" t="s">
        <v>124</v>
      </c>
    </row>
    <row r="13" spans="1:9" s="44" customFormat="1" ht="21">
      <c r="A13" s="70" t="s">
        <v>83</v>
      </c>
      <c r="B13" s="81" t="s">
        <v>75</v>
      </c>
      <c r="C13" s="82"/>
      <c r="D13" s="86"/>
      <c r="E13" s="87"/>
      <c r="F13" s="72"/>
      <c r="G13" s="72"/>
      <c r="H13" s="72"/>
      <c r="I13" s="72"/>
    </row>
    <row r="14" spans="1:9" s="44" customFormat="1" ht="151.5" customHeight="1">
      <c r="A14" s="70"/>
      <c r="B14" s="81" t="s">
        <v>84</v>
      </c>
      <c r="C14" s="82"/>
      <c r="D14" s="72" t="s">
        <v>76</v>
      </c>
      <c r="E14" s="72">
        <v>17</v>
      </c>
      <c r="F14" s="72">
        <v>12</v>
      </c>
      <c r="G14" s="72" t="s">
        <v>4</v>
      </c>
      <c r="H14" s="72">
        <v>0.7</v>
      </c>
      <c r="I14" s="91" t="s">
        <v>123</v>
      </c>
    </row>
    <row r="15" spans="1:9" s="44" customFormat="1" ht="21">
      <c r="A15" s="70" t="s">
        <v>85</v>
      </c>
      <c r="B15" s="81" t="s">
        <v>86</v>
      </c>
      <c r="C15" s="82"/>
      <c r="D15" s="72"/>
      <c r="E15" s="72"/>
      <c r="F15" s="72"/>
      <c r="G15" s="72"/>
      <c r="H15" s="72"/>
      <c r="I15" s="72"/>
    </row>
    <row r="16" spans="1:9" s="44" customFormat="1" ht="57">
      <c r="A16" s="70"/>
      <c r="B16" s="81" t="s">
        <v>87</v>
      </c>
      <c r="C16" s="82"/>
      <c r="D16" s="72" t="s">
        <v>76</v>
      </c>
      <c r="E16" s="72">
        <v>7</v>
      </c>
      <c r="F16" s="72">
        <v>2</v>
      </c>
      <c r="G16" s="72" t="s">
        <v>4</v>
      </c>
      <c r="H16" s="72">
        <v>0.28000000000000003</v>
      </c>
      <c r="I16" s="91" t="s">
        <v>123</v>
      </c>
    </row>
    <row r="17" spans="1:9" s="67" customFormat="1" ht="112.5">
      <c r="A17" s="70" t="s">
        <v>88</v>
      </c>
      <c r="B17" s="83" t="s">
        <v>89</v>
      </c>
      <c r="C17" s="83" t="s">
        <v>90</v>
      </c>
      <c r="D17" s="88"/>
      <c r="E17" s="89"/>
      <c r="F17" s="70"/>
      <c r="G17" s="70"/>
      <c r="H17" s="70"/>
      <c r="I17" s="70"/>
    </row>
    <row r="18" spans="1:9" s="44" customFormat="1" ht="21">
      <c r="A18" s="70" t="s">
        <v>91</v>
      </c>
      <c r="B18" s="73" t="s">
        <v>3</v>
      </c>
      <c r="C18" s="73"/>
      <c r="D18" s="72"/>
      <c r="E18" s="72"/>
      <c r="F18" s="72"/>
      <c r="G18" s="72"/>
      <c r="H18" s="72"/>
      <c r="I18" s="72"/>
    </row>
    <row r="19" spans="1:9" s="44" customFormat="1" ht="57">
      <c r="A19" s="70"/>
      <c r="B19" s="73" t="s">
        <v>92</v>
      </c>
      <c r="C19" s="73"/>
      <c r="D19" s="72" t="s">
        <v>93</v>
      </c>
      <c r="E19" s="72">
        <v>21</v>
      </c>
      <c r="F19" s="72">
        <v>12</v>
      </c>
      <c r="G19" s="72" t="s">
        <v>4</v>
      </c>
      <c r="H19" s="72">
        <v>0.56999999999999995</v>
      </c>
      <c r="I19" s="91" t="s">
        <v>123</v>
      </c>
    </row>
    <row r="20" spans="1:9" s="44" customFormat="1" ht="21">
      <c r="A20" s="70" t="s">
        <v>94</v>
      </c>
      <c r="B20" s="73" t="s">
        <v>75</v>
      </c>
      <c r="C20" s="73"/>
      <c r="D20" s="72"/>
      <c r="E20" s="72"/>
      <c r="F20" s="72"/>
      <c r="G20" s="72"/>
      <c r="H20" s="72"/>
      <c r="I20" s="72"/>
    </row>
    <row r="21" spans="1:9" s="44" customFormat="1" ht="57">
      <c r="A21" s="70"/>
      <c r="B21" s="73" t="s">
        <v>95</v>
      </c>
      <c r="C21" s="73"/>
      <c r="D21" s="72" t="s">
        <v>69</v>
      </c>
      <c r="E21" s="72">
        <v>19600</v>
      </c>
      <c r="F21" s="72">
        <v>4525</v>
      </c>
      <c r="G21" s="72" t="s">
        <v>4</v>
      </c>
      <c r="H21" s="72">
        <v>0.23</v>
      </c>
      <c r="I21" s="91" t="s">
        <v>123</v>
      </c>
    </row>
    <row r="22" spans="1:9" s="44" customFormat="1" ht="21">
      <c r="A22" s="70" t="s">
        <v>96</v>
      </c>
      <c r="B22" s="73" t="s">
        <v>97</v>
      </c>
      <c r="C22" s="73"/>
      <c r="D22" s="72"/>
      <c r="E22" s="72"/>
      <c r="F22" s="72"/>
      <c r="G22" s="72"/>
      <c r="H22" s="72"/>
      <c r="I22" s="72"/>
    </row>
    <row r="23" spans="1:9" s="44" customFormat="1" ht="37.5">
      <c r="A23" s="70"/>
      <c r="B23" s="73" t="s">
        <v>98</v>
      </c>
      <c r="C23" s="73"/>
      <c r="D23" s="72" t="s">
        <v>71</v>
      </c>
      <c r="E23" s="72">
        <v>87</v>
      </c>
      <c r="F23" s="72">
        <v>87</v>
      </c>
      <c r="G23" s="72" t="s">
        <v>4</v>
      </c>
      <c r="H23" s="72">
        <v>1</v>
      </c>
      <c r="I23" s="72" t="s">
        <v>124</v>
      </c>
    </row>
    <row r="24" spans="1:9" s="67" customFormat="1" ht="96" customHeight="1">
      <c r="A24" s="70" t="s">
        <v>99</v>
      </c>
      <c r="B24" s="83" t="s">
        <v>100</v>
      </c>
      <c r="C24" s="83" t="s">
        <v>101</v>
      </c>
      <c r="D24" s="70"/>
      <c r="E24" s="70"/>
      <c r="F24" s="70"/>
      <c r="G24" s="70"/>
      <c r="H24" s="70"/>
      <c r="I24" s="70"/>
    </row>
    <row r="25" spans="1:9" s="44" customFormat="1" ht="21">
      <c r="A25" s="70" t="s">
        <v>102</v>
      </c>
      <c r="B25" s="73" t="s">
        <v>3</v>
      </c>
      <c r="C25" s="73"/>
      <c r="D25" s="72"/>
      <c r="E25" s="72"/>
      <c r="F25" s="72"/>
      <c r="G25" s="72"/>
      <c r="H25" s="72"/>
      <c r="I25" s="72"/>
    </row>
    <row r="26" spans="1:9" s="44" customFormat="1" ht="37.5">
      <c r="A26" s="70"/>
      <c r="B26" s="73" t="s">
        <v>92</v>
      </c>
      <c r="C26" s="73"/>
      <c r="D26" s="72" t="s">
        <v>93</v>
      </c>
      <c r="E26" s="72">
        <v>8</v>
      </c>
      <c r="F26" s="72">
        <v>8</v>
      </c>
      <c r="G26" s="72" t="s">
        <v>4</v>
      </c>
      <c r="H26" s="72">
        <v>1</v>
      </c>
      <c r="I26" s="72" t="s">
        <v>124</v>
      </c>
    </row>
    <row r="27" spans="1:9" s="44" customFormat="1" ht="21">
      <c r="A27" s="70" t="s">
        <v>103</v>
      </c>
      <c r="B27" s="73" t="s">
        <v>75</v>
      </c>
      <c r="C27" s="73"/>
      <c r="D27" s="72"/>
      <c r="E27" s="72"/>
      <c r="F27" s="72"/>
      <c r="G27" s="72"/>
      <c r="H27" s="72"/>
      <c r="I27" s="72"/>
    </row>
    <row r="28" spans="1:9" s="44" customFormat="1" ht="37.5">
      <c r="A28" s="70"/>
      <c r="B28" s="73" t="s">
        <v>95</v>
      </c>
      <c r="C28" s="73"/>
      <c r="D28" s="72" t="s">
        <v>69</v>
      </c>
      <c r="E28" s="72">
        <v>5800</v>
      </c>
      <c r="F28" s="72">
        <v>5800</v>
      </c>
      <c r="G28" s="72" t="s">
        <v>4</v>
      </c>
      <c r="H28" s="72">
        <v>2</v>
      </c>
      <c r="I28" s="72" t="s">
        <v>124</v>
      </c>
    </row>
    <row r="29" spans="1:9" s="67" customFormat="1" ht="137.25" customHeight="1">
      <c r="A29" s="70" t="s">
        <v>104</v>
      </c>
      <c r="B29" s="83" t="s">
        <v>105</v>
      </c>
      <c r="C29" s="83" t="s">
        <v>106</v>
      </c>
      <c r="D29" s="70"/>
      <c r="E29" s="70"/>
      <c r="F29" s="70"/>
      <c r="G29" s="70"/>
      <c r="H29" s="70"/>
      <c r="I29" s="70"/>
    </row>
    <row r="30" spans="1:9" s="44" customFormat="1" ht="21">
      <c r="A30" s="70" t="s">
        <v>107</v>
      </c>
      <c r="B30" s="73" t="s">
        <v>3</v>
      </c>
      <c r="C30" s="73"/>
      <c r="D30" s="72"/>
      <c r="E30" s="72"/>
      <c r="F30" s="72"/>
      <c r="G30" s="72"/>
      <c r="H30" s="72"/>
      <c r="I30" s="72"/>
    </row>
    <row r="31" spans="1:9" s="44" customFormat="1" ht="57">
      <c r="A31" s="70"/>
      <c r="B31" s="73" t="s">
        <v>92</v>
      </c>
      <c r="C31" s="73"/>
      <c r="D31" s="72" t="s">
        <v>93</v>
      </c>
      <c r="E31" s="72">
        <v>28</v>
      </c>
      <c r="F31" s="72">
        <v>21</v>
      </c>
      <c r="G31" s="72" t="s">
        <v>4</v>
      </c>
      <c r="H31" s="72">
        <v>0.75</v>
      </c>
      <c r="I31" s="91" t="s">
        <v>123</v>
      </c>
    </row>
    <row r="32" spans="1:9" s="44" customFormat="1" ht="21">
      <c r="A32" s="70" t="s">
        <v>114</v>
      </c>
      <c r="B32" s="73" t="s">
        <v>75</v>
      </c>
      <c r="C32" s="73"/>
      <c r="D32" s="72"/>
      <c r="E32" s="72"/>
      <c r="F32" s="72"/>
      <c r="G32" s="72"/>
      <c r="H32" s="72"/>
      <c r="I32" s="72"/>
    </row>
    <row r="33" spans="1:9" s="44" customFormat="1" ht="57">
      <c r="A33" s="70"/>
      <c r="B33" s="73" t="s">
        <v>95</v>
      </c>
      <c r="C33" s="73"/>
      <c r="D33" s="72" t="s">
        <v>69</v>
      </c>
      <c r="E33" s="72">
        <v>57600</v>
      </c>
      <c r="F33" s="72">
        <v>22656</v>
      </c>
      <c r="G33" s="72"/>
      <c r="H33" s="72">
        <v>0.39</v>
      </c>
      <c r="I33" s="91" t="s">
        <v>123</v>
      </c>
    </row>
    <row r="34" spans="1:9" s="44" customFormat="1" ht="21">
      <c r="A34" s="70" t="s">
        <v>115</v>
      </c>
      <c r="B34" s="73" t="s">
        <v>97</v>
      </c>
      <c r="C34" s="73"/>
      <c r="D34" s="72"/>
      <c r="E34" s="72"/>
      <c r="F34" s="72"/>
      <c r="G34" s="72"/>
      <c r="H34" s="72"/>
      <c r="I34" s="72"/>
    </row>
    <row r="35" spans="1:9" s="44" customFormat="1" ht="37.5">
      <c r="A35" s="70"/>
      <c r="B35" s="73" t="s">
        <v>98</v>
      </c>
      <c r="C35" s="73"/>
      <c r="D35" s="72" t="s">
        <v>71</v>
      </c>
      <c r="E35" s="72">
        <v>87</v>
      </c>
      <c r="F35" s="72">
        <v>87</v>
      </c>
      <c r="G35" s="72" t="s">
        <v>4</v>
      </c>
      <c r="H35" s="72">
        <v>1</v>
      </c>
      <c r="I35" s="72" t="s">
        <v>124</v>
      </c>
    </row>
    <row r="36" spans="1:9" s="67" customFormat="1" ht="112.5">
      <c r="A36" s="70" t="s">
        <v>108</v>
      </c>
      <c r="B36" s="83" t="s">
        <v>109</v>
      </c>
      <c r="C36" s="83" t="s">
        <v>110</v>
      </c>
      <c r="D36" s="70"/>
      <c r="E36" s="70"/>
      <c r="F36" s="70"/>
      <c r="G36" s="70"/>
      <c r="H36" s="70"/>
      <c r="I36" s="70"/>
    </row>
    <row r="37" spans="1:9" s="44" customFormat="1" ht="21">
      <c r="A37" s="70" t="s">
        <v>111</v>
      </c>
      <c r="B37" s="73" t="s">
        <v>3</v>
      </c>
      <c r="C37" s="73"/>
      <c r="D37" s="72"/>
      <c r="E37" s="72"/>
      <c r="F37" s="72"/>
      <c r="G37" s="72"/>
      <c r="H37" s="72"/>
      <c r="I37" s="72"/>
    </row>
    <row r="38" spans="1:9" s="44" customFormat="1" ht="57">
      <c r="A38" s="70"/>
      <c r="B38" s="73" t="s">
        <v>92</v>
      </c>
      <c r="C38" s="73"/>
      <c r="D38" s="72" t="s">
        <v>93</v>
      </c>
      <c r="E38" s="72">
        <v>26</v>
      </c>
      <c r="F38" s="72">
        <v>21</v>
      </c>
      <c r="G38" s="72"/>
      <c r="H38" s="72">
        <v>0.8</v>
      </c>
      <c r="I38" s="91" t="s">
        <v>123</v>
      </c>
    </row>
    <row r="39" spans="1:9" s="44" customFormat="1" ht="21">
      <c r="A39" s="70" t="s">
        <v>112</v>
      </c>
      <c r="B39" s="73" t="s">
        <v>75</v>
      </c>
      <c r="C39" s="73"/>
      <c r="D39" s="72"/>
      <c r="E39" s="72"/>
      <c r="F39" s="72"/>
      <c r="G39" s="72"/>
      <c r="H39" s="72"/>
      <c r="I39" s="72"/>
    </row>
    <row r="40" spans="1:9" s="44" customFormat="1" ht="57">
      <c r="A40" s="70"/>
      <c r="B40" s="73" t="s">
        <v>95</v>
      </c>
      <c r="C40" s="73"/>
      <c r="D40" s="72" t="s">
        <v>69</v>
      </c>
      <c r="E40" s="72">
        <v>2200</v>
      </c>
      <c r="F40" s="72">
        <v>1368</v>
      </c>
      <c r="G40" s="72"/>
      <c r="H40" s="72">
        <v>0.62</v>
      </c>
      <c r="I40" s="91" t="s">
        <v>123</v>
      </c>
    </row>
    <row r="41" spans="1:9" s="44" customFormat="1" ht="21">
      <c r="A41" s="70" t="s">
        <v>113</v>
      </c>
      <c r="B41" s="73" t="s">
        <v>97</v>
      </c>
      <c r="C41" s="73"/>
      <c r="D41" s="72"/>
      <c r="E41" s="72"/>
      <c r="F41" s="72"/>
      <c r="G41" s="72"/>
      <c r="H41" s="72"/>
      <c r="I41" s="72"/>
    </row>
    <row r="42" spans="1:9" s="44" customFormat="1" ht="37.5">
      <c r="A42" s="70"/>
      <c r="B42" s="73" t="s">
        <v>98</v>
      </c>
      <c r="C42" s="73"/>
      <c r="D42" s="72" t="s">
        <v>71</v>
      </c>
      <c r="E42" s="72">
        <v>87</v>
      </c>
      <c r="F42" s="72">
        <v>87</v>
      </c>
      <c r="G42" s="72" t="s">
        <v>4</v>
      </c>
      <c r="H42" s="72">
        <v>1</v>
      </c>
      <c r="I42" s="72" t="s">
        <v>124</v>
      </c>
    </row>
    <row r="43" spans="1:9" s="67" customFormat="1" ht="136.5" customHeight="1">
      <c r="A43" s="70" t="s">
        <v>116</v>
      </c>
      <c r="B43" s="83" t="s">
        <v>117</v>
      </c>
      <c r="C43" s="83" t="s">
        <v>118</v>
      </c>
      <c r="D43" s="70"/>
      <c r="E43" s="70"/>
      <c r="F43" s="70"/>
      <c r="G43" s="70"/>
      <c r="H43" s="70"/>
      <c r="I43" s="70"/>
    </row>
    <row r="44" spans="1:9" s="44" customFormat="1" ht="21">
      <c r="A44" s="70" t="s">
        <v>119</v>
      </c>
      <c r="B44" s="73" t="s">
        <v>3</v>
      </c>
      <c r="C44" s="73"/>
      <c r="D44" s="72"/>
      <c r="E44" s="72"/>
      <c r="F44" s="72"/>
      <c r="G44" s="72"/>
      <c r="H44" s="72"/>
      <c r="I44" s="72"/>
    </row>
    <row r="45" spans="1:9" s="44" customFormat="1" ht="37.5">
      <c r="A45" s="70"/>
      <c r="B45" s="73" t="s">
        <v>121</v>
      </c>
      <c r="C45" s="73"/>
      <c r="D45" s="72" t="s">
        <v>76</v>
      </c>
      <c r="E45" s="72">
        <v>8</v>
      </c>
      <c r="F45" s="72">
        <v>8</v>
      </c>
      <c r="G45" s="72"/>
      <c r="H45" s="72">
        <v>1</v>
      </c>
      <c r="I45" s="72" t="s">
        <v>124</v>
      </c>
    </row>
    <row r="46" spans="1:9" s="44" customFormat="1" ht="21">
      <c r="A46" s="70" t="s">
        <v>120</v>
      </c>
      <c r="B46" s="73" t="s">
        <v>75</v>
      </c>
      <c r="C46" s="73"/>
      <c r="D46" s="72"/>
      <c r="E46" s="72"/>
      <c r="F46" s="72"/>
      <c r="G46" s="72"/>
      <c r="H46" s="72"/>
      <c r="I46" s="72"/>
    </row>
    <row r="47" spans="1:9" s="44" customFormat="1" ht="37.5">
      <c r="A47" s="70"/>
      <c r="B47" s="73" t="s">
        <v>122</v>
      </c>
      <c r="C47" s="73"/>
      <c r="D47" s="72" t="s">
        <v>69</v>
      </c>
      <c r="E47" s="72">
        <v>400</v>
      </c>
      <c r="F47" s="72">
        <v>400</v>
      </c>
      <c r="G47" s="72"/>
      <c r="H47" s="72">
        <v>1</v>
      </c>
      <c r="I47" s="72" t="s">
        <v>124</v>
      </c>
    </row>
    <row r="48" spans="1:9" s="44" customFormat="1" ht="21">
      <c r="A48" s="70"/>
      <c r="B48" s="73" t="s">
        <v>6</v>
      </c>
      <c r="C48" s="73"/>
      <c r="D48" s="72" t="s">
        <v>4</v>
      </c>
      <c r="E48" s="72" t="s">
        <v>4</v>
      </c>
      <c r="F48" s="72" t="s">
        <v>4</v>
      </c>
      <c r="G48" s="72"/>
      <c r="H48" s="72"/>
      <c r="I48" s="72" t="s">
        <v>4</v>
      </c>
    </row>
    <row r="49" spans="1:1" s="10" customFormat="1" ht="126.6" customHeight="1">
      <c r="A49" s="9"/>
    </row>
    <row r="50" spans="1:1" s="10" customFormat="1" ht="126.6" customHeight="1">
      <c r="A50" s="9"/>
    </row>
    <row r="51" spans="1:1" s="10" customFormat="1" ht="126.6" customHeight="1">
      <c r="A51" s="9"/>
    </row>
    <row r="52" spans="1:1" s="10" customFormat="1" ht="126.6" customHeight="1">
      <c r="A52" s="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I - фин.обеспечение</vt:lpstr>
      <vt:lpstr>II - Достижение объёма</vt:lpstr>
      <vt:lpstr>III - Оценка эффективности</vt:lpstr>
      <vt:lpstr>IV - Достижение качества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Danilova</dc:creator>
  <cp:lastModifiedBy>AlexandrovaS</cp:lastModifiedBy>
  <cp:lastPrinted>2016-08-31T11:26:23Z</cp:lastPrinted>
  <dcterms:created xsi:type="dcterms:W3CDTF">2013-10-09T11:41:25Z</dcterms:created>
  <dcterms:modified xsi:type="dcterms:W3CDTF">2016-09-06T12:20:21Z</dcterms:modified>
</cp:coreProperties>
</file>